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3785" windowHeight="12435" tabRatio="0"/>
  </bookViews>
  <sheets>
    <sheet name="TDSheet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A32" i="1"/>
  <c r="A33" s="1"/>
  <c r="A34" s="1"/>
  <c r="A35" s="1"/>
  <c r="A36" s="1"/>
  <c r="A37" s="1"/>
  <c r="A38" s="1"/>
  <c r="A39" s="1"/>
  <c r="A40" s="1"/>
  <c r="A31"/>
  <c r="D11"/>
  <c r="D10"/>
  <c r="D40" l="1"/>
  <c r="D19" s="1"/>
  <c r="D21" s="1"/>
  <c r="D9"/>
</calcChain>
</file>

<file path=xl/sharedStrings.xml><?xml version="1.0" encoding="utf-8"?>
<sst xmlns="http://schemas.openxmlformats.org/spreadsheetml/2006/main" count="96" uniqueCount="56">
  <si>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</si>
  <si>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</si>
  <si>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</si>
  <si>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</si>
  <si>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</si>
  <si>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</si>
  <si>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</si>
  <si>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</si>
  <si>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</si>
  <si>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</si>
  <si>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</si>
  <si>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</si>
  <si>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</si>
  <si>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</si>
  <si>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</si>
  <si>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</si>
  <si>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</si>
  <si>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</si>
  <si>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</si>
  <si>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</si>
  <si>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</si>
  <si>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</si>
  <si>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</si>
  <si>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</si>
  <si>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</si>
  <si>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</si>
  <si>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</si>
  <si>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</si>
  <si>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</si>
  <si>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</si>
  <si>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</si>
  <si>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</si>
  <si>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</si>
  <si>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</si>
  <si>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</si>
  <si>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</si>
  <si>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</si>
  <si>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</si>
  <si>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</si>
  <si>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</si>
  <si>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</si>
  <si>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</si>
  <si>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</si>
  <si>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</si>
  <si>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</si>
  <si>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</si>
  <si>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</si>
  <si>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>Замена стояков ХГВС — кв.</t>
  </si>
  <si>
    <t>Замена стояков канализации — кв.</t>
  </si>
  <si>
    <t>Замена стояков отопления — кв.12 - 4 м;</t>
  </si>
  <si>
    <t>Ремонт двери входа в подвал</t>
  </si>
  <si>
    <t>Прочистка водоподогревателя - 2 секции;</t>
  </si>
  <si>
    <t>Частичный ремонт фасада кв. 22 - 15 м;</t>
  </si>
  <si>
    <t>Частичный ремонт кровли - кв. 22 - 5 м;</t>
  </si>
  <si>
    <t>Смена насоса системы отопления</t>
  </si>
  <si>
    <t>Отчет об исполнении сметы доходов и расходов ТСЖ Проспект за 2024 год  по адресу                                  А. Толстого, д. 78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</si>
</sst>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1"/>
    </font>
    <font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/>
    </xf>
    <xf numFmtId="0" fontId="6" fillId="0" borderId="1" xfId="1" applyNumberFormat="1" applyFont="1" applyFill="1" applyBorder="1" applyAlignment="1" applyProtection="1"/>
    <xf numFmtId="0" fontId="7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wrapText="1"/>
    </xf>
    <xf numFmtId="0" fontId="6" fillId="0" borderId="1" xfId="1" applyFont="1" applyBorder="1" applyAlignment="1">
      <alignment horizontal="lef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%20&#1075;&#1086;&#1076;/&#1050;&#1072;&#1088;&#1090;&#1086;&#1095;&#1082;&#1080;%20&#1076;&#1086;&#1084;&#1086;&#1074;%202023&#1075;/&#1040;.%20&#1058;&#1086;&#1083;&#1089;&#1090;&#1086;&#1075;&#1086;%207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</sheetNames>
    <sheetDataSet>
      <sheetData sheetId="0">
        <row r="7">
          <cell r="Y7">
            <v>194117.21</v>
          </cell>
        </row>
        <row r="17">
          <cell r="Y17">
            <v>100301.81999999999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51"/>
  <sheetViews>
    <sheetView tabSelected="1" topLeftCell="A31" workbookViewId="0">
      <selection activeCell="D4" sqref="D4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0" t="s">
        <v>55</v>
      </c>
      <c r="B1" s="30"/>
      <c r="C1" s="30"/>
      <c r="D1" s="30"/>
    </row>
    <row r="2" spans="1:4" s="4" customFormat="1" ht="19.899999999999999" customHeight="1">
      <c r="A2" s="9" t="s">
        <v>0</v>
      </c>
      <c r="B2" s="10" t="s">
        <v>1</v>
      </c>
      <c r="C2" s="9" t="s">
        <v>2</v>
      </c>
      <c r="D2" s="9" t="s">
        <v>3</v>
      </c>
    </row>
    <row r="3" spans="1:4" s="3" customFormat="1" ht="15" customHeight="1">
      <c r="A3" s="11">
        <v>1</v>
      </c>
      <c r="B3" s="12" t="s">
        <v>5</v>
      </c>
      <c r="C3" s="13" t="s">
        <v>4</v>
      </c>
      <c r="D3" s="15">
        <v>45292</v>
      </c>
    </row>
    <row r="4" spans="1:4" s="3" customFormat="1" ht="15" customHeight="1">
      <c r="A4" s="11">
        <v>2</v>
      </c>
      <c r="B4" s="12" t="s">
        <v>6</v>
      </c>
      <c r="C4" s="14" t="s">
        <v>4</v>
      </c>
      <c r="D4" s="15">
        <v>45657</v>
      </c>
    </row>
    <row r="5" spans="1:4" s="3" customFormat="1" ht="28.9" customHeight="1">
      <c r="A5" s="31" t="s">
        <v>7</v>
      </c>
      <c r="B5" s="31"/>
      <c r="C5" s="31"/>
      <c r="D5" s="31"/>
    </row>
    <row r="6" spans="1:4" s="3" customFormat="1" ht="15" customHeight="1">
      <c r="A6" s="11">
        <v>3</v>
      </c>
      <c r="B6" s="12" t="s">
        <v>8</v>
      </c>
      <c r="C6" s="13" t="s">
        <v>9</v>
      </c>
      <c r="D6" s="22"/>
    </row>
    <row r="7" spans="1:4" s="3" customFormat="1" ht="15" customHeight="1">
      <c r="A7" s="11">
        <v>4</v>
      </c>
      <c r="B7" s="12" t="s">
        <v>10</v>
      </c>
      <c r="C7" s="13" t="s">
        <v>9</v>
      </c>
      <c r="D7" s="13">
        <v>-387916.97</v>
      </c>
    </row>
    <row r="8" spans="1:4" s="3" customFormat="1" ht="15" customHeight="1">
      <c r="A8" s="11">
        <v>5</v>
      </c>
      <c r="B8" s="12" t="s">
        <v>11</v>
      </c>
      <c r="C8" s="13" t="s">
        <v>9</v>
      </c>
      <c r="D8" s="22"/>
    </row>
    <row r="9" spans="1:4" s="3" customFormat="1" ht="28.9" customHeight="1">
      <c r="A9" s="11">
        <v>6</v>
      </c>
      <c r="B9" s="12" t="s">
        <v>12</v>
      </c>
      <c r="C9" s="13" t="s">
        <v>9</v>
      </c>
      <c r="D9" s="24">
        <f>D10+D11</f>
        <v>294419.02999999997</v>
      </c>
    </row>
    <row r="10" spans="1:4" s="3" customFormat="1" ht="15" customHeight="1">
      <c r="A10" s="11">
        <v>7</v>
      </c>
      <c r="B10" s="12" t="s">
        <v>13</v>
      </c>
      <c r="C10" s="13" t="s">
        <v>9</v>
      </c>
      <c r="D10" s="18">
        <f>[1]Лист1!$Y$7</f>
        <v>194117.21</v>
      </c>
    </row>
    <row r="11" spans="1:4" s="3" customFormat="1" ht="15" customHeight="1">
      <c r="A11" s="11">
        <v>8</v>
      </c>
      <c r="B11" s="12" t="s">
        <v>14</v>
      </c>
      <c r="C11" s="13" t="s">
        <v>9</v>
      </c>
      <c r="D11" s="18">
        <f>[1]Лист1!$Y$17</f>
        <v>100301.81999999999</v>
      </c>
    </row>
    <row r="12" spans="1:4" s="3" customFormat="1" ht="15" customHeight="1">
      <c r="A12" s="11">
        <v>9</v>
      </c>
      <c r="B12" s="12" t="s">
        <v>15</v>
      </c>
      <c r="C12" s="13" t="s">
        <v>9</v>
      </c>
      <c r="D12" s="19"/>
    </row>
    <row r="13" spans="1:4" s="3" customFormat="1" ht="15" customHeight="1">
      <c r="A13" s="11">
        <v>10</v>
      </c>
      <c r="B13" s="12" t="s">
        <v>16</v>
      </c>
      <c r="C13" s="13" t="s">
        <v>9</v>
      </c>
      <c r="D13" s="17">
        <v>270387.28999999998</v>
      </c>
    </row>
    <row r="14" spans="1:4" s="3" customFormat="1" ht="15" customHeight="1">
      <c r="A14" s="11">
        <v>11</v>
      </c>
      <c r="B14" s="12" t="s">
        <v>17</v>
      </c>
      <c r="C14" s="13" t="s">
        <v>9</v>
      </c>
      <c r="D14" s="17"/>
    </row>
    <row r="15" spans="1:4" s="3" customFormat="1" ht="15" customHeight="1">
      <c r="A15" s="11">
        <v>12</v>
      </c>
      <c r="B15" s="12" t="s">
        <v>18</v>
      </c>
      <c r="C15" s="13" t="s">
        <v>9</v>
      </c>
      <c r="D15" s="19"/>
    </row>
    <row r="16" spans="1:4" s="3" customFormat="1" ht="15" customHeight="1">
      <c r="A16" s="11">
        <v>13</v>
      </c>
      <c r="B16" s="12" t="s">
        <v>19</v>
      </c>
      <c r="C16" s="13" t="s">
        <v>9</v>
      </c>
      <c r="D16" s="19"/>
    </row>
    <row r="17" spans="1:4" s="3" customFormat="1" ht="15" customHeight="1">
      <c r="A17" s="11">
        <v>14</v>
      </c>
      <c r="B17" s="12" t="s">
        <v>20</v>
      </c>
      <c r="C17" s="13" t="s">
        <v>9</v>
      </c>
      <c r="D17" s="19"/>
    </row>
    <row r="18" spans="1:4" s="3" customFormat="1" ht="15" customHeight="1">
      <c r="A18" s="11">
        <v>15</v>
      </c>
      <c r="B18" s="12" t="s">
        <v>21</v>
      </c>
      <c r="C18" s="13" t="s">
        <v>9</v>
      </c>
      <c r="D18" s="19"/>
    </row>
    <row r="19" spans="1:4" s="3" customFormat="1" ht="15" customHeight="1">
      <c r="A19" s="11">
        <v>16</v>
      </c>
      <c r="B19" s="12" t="s">
        <v>22</v>
      </c>
      <c r="C19" s="13" t="s">
        <v>9</v>
      </c>
      <c r="D19" s="20">
        <f>D13+D7-D40</f>
        <v>-451004.26999999996</v>
      </c>
    </row>
    <row r="20" spans="1:4" s="3" customFormat="1" ht="15" customHeight="1">
      <c r="A20" s="11">
        <v>17</v>
      </c>
      <c r="B20" s="12" t="s">
        <v>23</v>
      </c>
      <c r="C20" s="13" t="s">
        <v>9</v>
      </c>
      <c r="D20" s="21"/>
    </row>
    <row r="21" spans="1:4" s="3" customFormat="1" ht="15" customHeight="1">
      <c r="A21" s="11">
        <v>18</v>
      </c>
      <c r="B21" s="12" t="s">
        <v>24</v>
      </c>
      <c r="C21" s="13" t="s">
        <v>9</v>
      </c>
      <c r="D21" s="20">
        <f>D19</f>
        <v>-451004.26999999996</v>
      </c>
    </row>
    <row r="22" spans="1:4" s="3" customFormat="1" ht="15" customHeight="1">
      <c r="A22" s="11">
        <v>19</v>
      </c>
      <c r="B22" s="12" t="s">
        <v>25</v>
      </c>
      <c r="C22" s="13" t="s">
        <v>9</v>
      </c>
      <c r="D22" s="21"/>
    </row>
    <row r="23" spans="1:4" s="3" customFormat="1" ht="28.9" customHeight="1">
      <c r="A23" s="31" t="s">
        <v>26</v>
      </c>
      <c r="B23" s="31"/>
      <c r="C23" s="31"/>
      <c r="D23" s="31"/>
    </row>
    <row r="24" spans="1:4" s="3" customFormat="1" ht="15" customHeight="1">
      <c r="A24" s="16" t="s">
        <v>43</v>
      </c>
      <c r="B24" s="32" t="s">
        <v>37</v>
      </c>
      <c r="C24" s="7" t="s">
        <v>9</v>
      </c>
      <c r="D24" s="24">
        <v>45336.27</v>
      </c>
    </row>
    <row r="25" spans="1:4" s="3" customFormat="1" ht="15" customHeight="1">
      <c r="A25" s="16">
        <v>21</v>
      </c>
      <c r="B25" s="32" t="s">
        <v>38</v>
      </c>
      <c r="C25" s="7" t="s">
        <v>9</v>
      </c>
      <c r="D25" s="24">
        <v>3513.69</v>
      </c>
    </row>
    <row r="26" spans="1:4" s="3" customFormat="1" ht="15" customHeight="1">
      <c r="A26" s="16">
        <v>22</v>
      </c>
      <c r="B26" s="32" t="s">
        <v>39</v>
      </c>
      <c r="C26" s="7" t="s">
        <v>9</v>
      </c>
      <c r="D26" s="24">
        <v>54357.599999999999</v>
      </c>
    </row>
    <row r="27" spans="1:4" s="3" customFormat="1" ht="15" customHeight="1">
      <c r="A27" s="16">
        <v>23</v>
      </c>
      <c r="B27" s="32" t="s">
        <v>40</v>
      </c>
      <c r="C27" s="7" t="s">
        <v>9</v>
      </c>
      <c r="D27" s="24">
        <v>43631.37</v>
      </c>
    </row>
    <row r="28" spans="1:4" s="3" customFormat="1" ht="15" customHeight="1">
      <c r="A28" s="16">
        <v>24</v>
      </c>
      <c r="B28" s="32" t="s">
        <v>42</v>
      </c>
      <c r="C28" s="7" t="s">
        <v>9</v>
      </c>
      <c r="D28" s="24">
        <v>45647.77</v>
      </c>
    </row>
    <row r="29" spans="1:4" s="3" customFormat="1" ht="15" customHeight="1">
      <c r="A29" s="16">
        <v>25</v>
      </c>
      <c r="B29" s="32" t="s">
        <v>41</v>
      </c>
      <c r="C29" s="7" t="s">
        <v>9</v>
      </c>
      <c r="D29" s="24">
        <v>9746.64</v>
      </c>
    </row>
    <row r="30" spans="1:4" s="3" customFormat="1" ht="15" customHeight="1">
      <c r="A30" s="16">
        <v>26</v>
      </c>
      <c r="B30" s="32" t="s">
        <v>45</v>
      </c>
      <c r="C30" s="7" t="s">
        <v>9</v>
      </c>
      <c r="D30" s="24">
        <v>16884.84</v>
      </c>
    </row>
    <row r="31" spans="1:4" s="3" customFormat="1" ht="15" customHeight="1">
      <c r="A31" s="16">
        <f>A30+1</f>
        <v>27</v>
      </c>
      <c r="B31" s="25" t="s">
        <v>46</v>
      </c>
      <c r="C31" s="7" t="s">
        <v>9</v>
      </c>
      <c r="D31" s="24">
        <v>38948.199999999997</v>
      </c>
    </row>
    <row r="32" spans="1:4" s="3" customFormat="1" ht="15" customHeight="1">
      <c r="A32" s="16">
        <f t="shared" ref="A32:A40" si="0">A31+1</f>
        <v>28</v>
      </c>
      <c r="B32" s="26" t="s">
        <v>47</v>
      </c>
      <c r="C32" s="7" t="s">
        <v>9</v>
      </c>
      <c r="D32" s="24">
        <v>0</v>
      </c>
    </row>
    <row r="33" spans="1:4" s="3" customFormat="1" ht="15" customHeight="1">
      <c r="A33" s="16">
        <f t="shared" si="0"/>
        <v>29</v>
      </c>
      <c r="B33" s="27" t="s">
        <v>48</v>
      </c>
      <c r="C33" s="7" t="s">
        <v>9</v>
      </c>
      <c r="D33" s="24">
        <v>0</v>
      </c>
    </row>
    <row r="34" spans="1:4" s="3" customFormat="1" ht="15" customHeight="1">
      <c r="A34" s="16">
        <f t="shared" si="0"/>
        <v>30</v>
      </c>
      <c r="B34" s="33" t="s">
        <v>49</v>
      </c>
      <c r="C34" s="7" t="s">
        <v>9</v>
      </c>
      <c r="D34" s="24">
        <v>9885.85</v>
      </c>
    </row>
    <row r="35" spans="1:4" s="3" customFormat="1" ht="15" customHeight="1">
      <c r="A35" s="16">
        <f t="shared" si="0"/>
        <v>31</v>
      </c>
      <c r="B35" s="33" t="s">
        <v>50</v>
      </c>
      <c r="C35" s="7" t="s">
        <v>9</v>
      </c>
      <c r="D35" s="24">
        <v>5671.54</v>
      </c>
    </row>
    <row r="36" spans="1:4" s="3" customFormat="1" ht="15" customHeight="1">
      <c r="A36" s="16">
        <f t="shared" si="0"/>
        <v>32</v>
      </c>
      <c r="B36" s="33" t="s">
        <v>51</v>
      </c>
      <c r="C36" s="7" t="s">
        <v>9</v>
      </c>
      <c r="D36" s="24">
        <v>31274.959999999999</v>
      </c>
    </row>
    <row r="37" spans="1:4" s="3" customFormat="1" ht="15" customHeight="1">
      <c r="A37" s="16">
        <f t="shared" si="0"/>
        <v>33</v>
      </c>
      <c r="B37" s="33" t="s">
        <v>52</v>
      </c>
      <c r="C37" s="7" t="s">
        <v>9</v>
      </c>
      <c r="D37" s="23">
        <v>8941.2099999999991</v>
      </c>
    </row>
    <row r="38" spans="1:4" s="3" customFormat="1" ht="15" customHeight="1">
      <c r="A38" s="16">
        <f t="shared" si="0"/>
        <v>34</v>
      </c>
      <c r="B38" s="33" t="s">
        <v>53</v>
      </c>
      <c r="C38" s="7" t="s">
        <v>9</v>
      </c>
      <c r="D38" s="23">
        <v>2396.4299999999998</v>
      </c>
    </row>
    <row r="39" spans="1:4" s="3" customFormat="1" ht="15" customHeight="1">
      <c r="A39" s="16">
        <f t="shared" si="0"/>
        <v>35</v>
      </c>
      <c r="B39" s="33" t="s">
        <v>54</v>
      </c>
      <c r="C39" s="7" t="s">
        <v>9</v>
      </c>
      <c r="D39" s="23">
        <v>17238.22</v>
      </c>
    </row>
    <row r="40" spans="1:4" s="3" customFormat="1" ht="15" customHeight="1">
      <c r="A40" s="16">
        <f t="shared" si="0"/>
        <v>36</v>
      </c>
      <c r="B40" s="8" t="s">
        <v>44</v>
      </c>
      <c r="C40" s="7" t="s">
        <v>9</v>
      </c>
      <c r="D40" s="23">
        <f>SUM(D24:D39)</f>
        <v>333474.58999999997</v>
      </c>
    </row>
    <row r="41" spans="1:4" s="3" customFormat="1" ht="15" customHeight="1">
      <c r="A41" s="28" t="s">
        <v>27</v>
      </c>
      <c r="B41" s="28"/>
      <c r="C41" s="28"/>
      <c r="D41" s="28"/>
    </row>
    <row r="42" spans="1:4" s="3" customFormat="1" ht="15" customHeight="1">
      <c r="A42" s="11">
        <v>37</v>
      </c>
      <c r="B42" s="6" t="s">
        <v>28</v>
      </c>
      <c r="C42" s="13" t="s">
        <v>29</v>
      </c>
      <c r="D42" s="22">
        <v>21</v>
      </c>
    </row>
    <row r="43" spans="1:4" ht="15" customHeight="1">
      <c r="A43" s="11">
        <v>38</v>
      </c>
      <c r="B43" s="6" t="s">
        <v>30</v>
      </c>
      <c r="C43" s="13" t="s">
        <v>29</v>
      </c>
      <c r="D43" s="22">
        <v>21</v>
      </c>
    </row>
    <row r="44" spans="1:4" ht="15" customHeight="1">
      <c r="A44" s="11">
        <v>39</v>
      </c>
      <c r="B44" s="6" t="s">
        <v>31</v>
      </c>
      <c r="C44" s="13" t="s">
        <v>29</v>
      </c>
      <c r="D44" s="22">
        <v>0</v>
      </c>
    </row>
    <row r="45" spans="1:4" ht="15" customHeight="1">
      <c r="A45" s="11">
        <v>40</v>
      </c>
      <c r="B45" s="6" t="s">
        <v>32</v>
      </c>
      <c r="C45" s="13" t="s">
        <v>9</v>
      </c>
      <c r="D45" s="22">
        <v>0</v>
      </c>
    </row>
    <row r="46" spans="1:4" ht="15" customHeight="1">
      <c r="A46" s="28" t="s">
        <v>33</v>
      </c>
      <c r="B46" s="28"/>
      <c r="C46" s="28"/>
      <c r="D46" s="28"/>
    </row>
    <row r="47" spans="1:4" ht="15" customHeight="1">
      <c r="A47" s="11">
        <v>41</v>
      </c>
      <c r="B47" s="12" t="s">
        <v>34</v>
      </c>
      <c r="C47" s="13" t="s">
        <v>29</v>
      </c>
      <c r="D47" s="22">
        <v>0</v>
      </c>
    </row>
    <row r="48" spans="1:4" ht="15" customHeight="1">
      <c r="A48" s="11">
        <v>42</v>
      </c>
      <c r="B48" s="12" t="s">
        <v>35</v>
      </c>
      <c r="C48" s="13" t="s">
        <v>29</v>
      </c>
      <c r="D48" s="22">
        <v>0</v>
      </c>
    </row>
    <row r="49" spans="1:4" ht="28.9" customHeight="1">
      <c r="A49" s="11">
        <v>43</v>
      </c>
      <c r="B49" s="12" t="s">
        <v>36</v>
      </c>
      <c r="C49" s="13" t="s">
        <v>9</v>
      </c>
      <c r="D49" s="22">
        <v>0</v>
      </c>
    </row>
    <row r="50" spans="1:4" s="5" customFormat="1" ht="4.1500000000000004" customHeight="1"/>
    <row r="51" spans="1:4" s="4" customFormat="1" ht="28.15" customHeight="1">
      <c r="A51" s="29"/>
      <c r="B51" s="29"/>
      <c r="C51" s="29"/>
      <c r="D51" s="29"/>
    </row>
  </sheetData>
  <mergeCells count="6">
    <mergeCell ref="A46:D46"/>
    <mergeCell ref="A51:D51"/>
    <mergeCell ref="A1:D1"/>
    <mergeCell ref="A5:D5"/>
    <mergeCell ref="A23:D23"/>
    <mergeCell ref="A41:D41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2023-01-26T06:09:00Z</cp:lastPrinted>
  <dcterms:modified xsi:type="dcterms:W3CDTF">2025-01-21T10:40:38Z</dcterms:modified>
</cp:coreProperties>
</file>